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vretin\Desktop\NABAVA 2020\pružanje usluga promidžba i inaformiarnja KulTura\"/>
    </mc:Choice>
  </mc:AlternateContent>
  <xr:revisionPtr revIDLastSave="0" documentId="8_{2A3B384F-0396-45A8-BB9F-19810D370C8A}" xr6:coauthVersionLast="45" xr6:coauthVersionMax="45" xr10:uidLastSave="{00000000-0000-0000-0000-000000000000}"/>
  <bookViews>
    <workbookView xWindow="-120" yWindow="-120" windowWidth="29040" windowHeight="15840"/>
  </bookViews>
  <sheets>
    <sheet name="kul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1" i="1"/>
  <c r="E10" i="1"/>
  <c r="E8" i="1"/>
  <c r="E13" i="1"/>
  <c r="E14" i="1"/>
  <c r="E15" i="1"/>
  <c r="E16" i="1"/>
  <c r="E18" i="1"/>
  <c r="E19" i="1"/>
  <c r="E20" i="1"/>
  <c r="E21" i="1"/>
  <c r="E51" i="1"/>
  <c r="E29" i="1"/>
  <c r="E28" i="1"/>
  <c r="E40" i="1"/>
  <c r="E67" i="1"/>
  <c r="E68" i="1"/>
  <c r="E65" i="1"/>
  <c r="E63" i="1"/>
  <c r="E57" i="1"/>
  <c r="E58" i="1"/>
  <c r="E60" i="1"/>
  <c r="E69" i="1"/>
  <c r="E70" i="1"/>
  <c r="E59" i="1"/>
  <c r="E56" i="1"/>
  <c r="E48" i="1"/>
  <c r="E49" i="1"/>
  <c r="E50" i="1"/>
  <c r="E52" i="1"/>
  <c r="E47" i="1"/>
  <c r="E46" i="1"/>
  <c r="E41" i="1"/>
  <c r="E42" i="1"/>
  <c r="E43" i="1"/>
  <c r="E44" i="1"/>
  <c r="E45" i="1"/>
  <c r="E34" i="1"/>
  <c r="E35" i="1"/>
  <c r="E36" i="1"/>
  <c r="E37" i="1"/>
  <c r="E38" i="1"/>
  <c r="E33" i="1"/>
  <c r="E25" i="1"/>
  <c r="E24" i="1"/>
  <c r="E30" i="1"/>
  <c r="E26" i="1"/>
  <c r="E27" i="1"/>
  <c r="E39" i="1"/>
  <c r="E53" i="1"/>
  <c r="E32" i="1"/>
  <c r="E71" i="1"/>
</calcChain>
</file>

<file path=xl/sharedStrings.xml><?xml version="1.0" encoding="utf-8"?>
<sst xmlns="http://schemas.openxmlformats.org/spreadsheetml/2006/main" count="119" uniqueCount="112">
  <si>
    <t>Broj</t>
  </si>
  <si>
    <t>Opis i tehničke specifikacije predmeta nabave</t>
  </si>
  <si>
    <t>Jedinična cijena 
(u kunama bez PDV-a)</t>
  </si>
  <si>
    <t>1.2.</t>
  </si>
  <si>
    <t>1.3.</t>
  </si>
  <si>
    <t>UKUPNO - Aktivnost 1:</t>
  </si>
  <si>
    <t>2.1.</t>
  </si>
  <si>
    <t>2.2.</t>
  </si>
  <si>
    <t>UKUPNO - Aktivnost 2:</t>
  </si>
  <si>
    <t>3.1.</t>
  </si>
  <si>
    <t>3.2.</t>
  </si>
  <si>
    <t>1.1.</t>
  </si>
  <si>
    <t>3.3.</t>
  </si>
  <si>
    <t>UKUPNO CIJENA BEZ PDV-a:</t>
  </si>
  <si>
    <t>IZNOS PDV-a (25%):</t>
  </si>
  <si>
    <t>SVEUKUPNO CIJENA SA PDV-om:</t>
  </si>
  <si>
    <t>4.1.</t>
  </si>
  <si>
    <t>4.1.1.</t>
  </si>
  <si>
    <t>4.2.</t>
  </si>
  <si>
    <t>4.2.1.</t>
  </si>
  <si>
    <t>4.2.2.</t>
  </si>
  <si>
    <t>Naziv i adresa ponuditelja:</t>
  </si>
  <si>
    <t>Mjesto i datum:</t>
  </si>
  <si>
    <t>Potpis i pečat ovlaštene osobe:</t>
  </si>
  <si>
    <t>Aktivnost 1: Banneri za objavu na internetskim portalima</t>
  </si>
  <si>
    <t>Dizajn bannera</t>
  </si>
  <si>
    <t>Osmišljavanje poruka</t>
  </si>
  <si>
    <t>Aktivnost 2: Izrada Google AdWords</t>
  </si>
  <si>
    <t xml:space="preserve">Usluga izrade citylight plakata
</t>
  </si>
  <si>
    <t>Izrada sadržaja, dizajn i priprema plakata za projekt kulTura</t>
  </si>
  <si>
    <t xml:space="preserve">Objava bannera na internetskim portalima u Hrvatskoj </t>
  </si>
  <si>
    <t>5.1.</t>
  </si>
  <si>
    <t>Grafička priprema za tisak</t>
  </si>
  <si>
    <t>Tisak brošure</t>
  </si>
  <si>
    <t>Izrada pdf formata za objavu na internetskoj stranici</t>
  </si>
  <si>
    <t>5.1.1.</t>
  </si>
  <si>
    <t>5.1.2.</t>
  </si>
  <si>
    <t>5.1.3.</t>
  </si>
  <si>
    <t>5.1.4.</t>
  </si>
  <si>
    <t>5.1.5.</t>
  </si>
  <si>
    <t>6.1.</t>
  </si>
  <si>
    <t>6.2.</t>
  </si>
  <si>
    <t>Otkup autorskih prava za emitiranje u drugim medijima</t>
  </si>
  <si>
    <t>6.3.</t>
  </si>
  <si>
    <t>6.4.</t>
  </si>
  <si>
    <t>Aktivnost 7: Fam trips (gostovanja ciljne skupine posjetitelja)</t>
  </si>
  <si>
    <t>7.1.</t>
  </si>
  <si>
    <t>5.1.6.</t>
  </si>
  <si>
    <t>5.2.</t>
  </si>
  <si>
    <t>Aktivnost 8: Prekogranična studijska putovanja za turističke novinare, agencije, institucije za osobe s invaliditetom</t>
  </si>
  <si>
    <t>8.1.</t>
  </si>
  <si>
    <t>Aktivnost 9: Trening vodiča, ponuditelja i studijske ture</t>
  </si>
  <si>
    <t>9.1.</t>
  </si>
  <si>
    <t>Organizacija radionica, testnih tura vodiča i ponuditelja i studijskih tura (trošak cateringa, prijevoz)</t>
  </si>
  <si>
    <t>5.2.1.</t>
  </si>
  <si>
    <t>5.2.2.</t>
  </si>
  <si>
    <t>5.2.3.</t>
  </si>
  <si>
    <t>5.2.4.</t>
  </si>
  <si>
    <t>5.2.5.</t>
  </si>
  <si>
    <t>5.2.6.</t>
  </si>
  <si>
    <t>2.3.</t>
  </si>
  <si>
    <t>Objava na portalima</t>
  </si>
  <si>
    <t>Izrada oglasa Google AdWords</t>
  </si>
  <si>
    <t>Objava (pre-roll) videa</t>
  </si>
  <si>
    <t>5.3.</t>
  </si>
  <si>
    <t>Letak (flyer)</t>
  </si>
  <si>
    <t>Osmišljavanje koncepta i sadržaja letka</t>
  </si>
  <si>
    <t>5.3.1.</t>
  </si>
  <si>
    <t>5.3.2.</t>
  </si>
  <si>
    <t>5.3.3.</t>
  </si>
  <si>
    <t>5.3.4.</t>
  </si>
  <si>
    <t>5.3.5.</t>
  </si>
  <si>
    <t>Osmišljavanje koncepta i sadržaja brošure</t>
  </si>
  <si>
    <t>UKUPNO - Aktivnosti 7,8,9:</t>
  </si>
  <si>
    <t>I. DIGITALNO OGLAŠAVANJE</t>
  </si>
  <si>
    <t>II. TISAK</t>
  </si>
  <si>
    <t>IV. PROMOTIVNA DOGAĐANJA I MANIFESTACIJE</t>
  </si>
  <si>
    <t>Priprema scenarija za snimanje animiranog video materijala</t>
  </si>
  <si>
    <t>Snimanje i montaža animiranog video materijala  i završna produkcija (trajanje videa do 90 sekundi)</t>
  </si>
  <si>
    <t>Izrada sadržaja, dizajn i priprema naljepnica</t>
  </si>
  <si>
    <t>Izrada plastificiranih naljepnica za mobilnu aplikaciju</t>
  </si>
  <si>
    <t>5.3.6.</t>
  </si>
  <si>
    <t>Prijevod sadržaja letka na engleski jezik</t>
  </si>
  <si>
    <t>Aktivnost 4:Usluga izrade plakata i naljepnica</t>
  </si>
  <si>
    <t>Tisak letka, obostrani tisak u boji</t>
  </si>
  <si>
    <t>4.1.2.</t>
  </si>
  <si>
    <t>Dizajn letka, format 210x100 mm, kvaliteta min 120g/m2, sjajni premaz</t>
  </si>
  <si>
    <t>Organizacija fam tripova (trošak cateringa, promocija, prijevoz, angažman stručnjaka)</t>
  </si>
  <si>
    <t>Organizacija studijskih putovanja (trošak cateringa, promocija, prijevoz, angažman stručnjaka)</t>
  </si>
  <si>
    <t>Brošura/ turistički vodič za Jastrebarsko</t>
  </si>
  <si>
    <t>Prijevod sadržaja brošure na slovenski, engleski, njemački i mandarinski jezik</t>
  </si>
  <si>
    <t>Prijevod sadržaja brošure na engleski i mandarinski jezik</t>
  </si>
  <si>
    <t xml:space="preserve">III. ELEKTRONIČKI MEDIJI - RADIO </t>
  </si>
  <si>
    <t>Izrada scenarija za radijske reklame u trajanju 30 sekundi</t>
  </si>
  <si>
    <t>Produkcija radijskih reklama u trajanju 30 sekundi</t>
  </si>
  <si>
    <t>Zakup medijskog prostora za emitiranje radijskih reklama</t>
  </si>
  <si>
    <t xml:space="preserve">Aktivnost 6: Radijske reklame </t>
  </si>
  <si>
    <t>Aktivnost 5: Usluga izrade brošura i letaka</t>
  </si>
  <si>
    <t>Cijena u kunama bez PDV-a
(umnožak količine i jedinične cijene)</t>
  </si>
  <si>
    <t>UKUPNO - Aktivnost 3:</t>
  </si>
  <si>
    <t>UKUPNO - Aktivnost 4:</t>
  </si>
  <si>
    <t>UKUPNO - Aktivnost 6:</t>
  </si>
  <si>
    <t>UKUPNO - Aktivnost 5:</t>
  </si>
  <si>
    <t xml:space="preserve">Tisak plakata u boji, dimenzije plakata 118,5x175 cm  </t>
  </si>
  <si>
    <t>Tisak plastificiranih naljepnica u boji, dimenzije naljepnica140x190 mm</t>
  </si>
  <si>
    <t>Brošura za projekt kulTura</t>
  </si>
  <si>
    <t>Aktivnost 3: Izrada animiranog videa o projektu u trajanju do 90 sekundi</t>
  </si>
  <si>
    <t xml:space="preserve">Troškovnik za pružanje usluga promidžbe i informiranja za projekt kulTura </t>
  </si>
  <si>
    <t>Količina (kom)</t>
  </si>
  <si>
    <t>Dizajn brošure dimenzije 169x299 mm, CMYK 4/4, do 30 str., korice min 250 g/m2, unutarnje stranice min 120 g/m2, uvez ljepljenjem</t>
  </si>
  <si>
    <t>Dizajn brošure, A5, CMYK 4/4, do 24 str., korice min. 250 g/m2, unutarnje stranice 120 g/m2 knjižni blok, presavijanje, klamanje</t>
  </si>
  <si>
    <t>Prilog V Dokumentacije o nabavi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</si>
</sst>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79" formatCode="_-* #,##0.00\ [$kn-41A]_-;\-* #,##0.00\ [$kn-41A]_-;_-* &quot;-&quot;??\ [$kn-41A]_-;_-@_-"/>
    <numFmt numFmtId="180" formatCode="#,##0.00_ ;\-#,##0.00\ "/>
    <numFmt numFmtId="181" formatCode="_-* #,##0.00\ [$€-1]_-;\-* #,##0.00\ [$€-1]_-;_-* &quot;-&quot;??\ [$€-1]_-;_-@_-"/>
  </numFmts>
  <fonts count="15" x14ac:knownFonts="1">
    <font>
      <sz val="10"/>
      <name val="Arial"/>
      <charset val="238"/>
    </font>
    <font>
      <sz val="10"/>
      <name val="Arial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righ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right" vertical="center"/>
    </xf>
    <xf numFmtId="4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 wrapText="1" shrinkToFit="1"/>
    </xf>
    <xf numFmtId="0" fontId="0" fillId="3" borderId="0" xfId="0" applyFill="1"/>
    <xf numFmtId="16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13" fillId="0" borderId="0" xfId="0" applyFont="1"/>
    <xf numFmtId="0" fontId="7" fillId="3" borderId="0" xfId="0" applyFont="1" applyFill="1"/>
    <xf numFmtId="4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center" wrapText="1"/>
    </xf>
    <xf numFmtId="179" fontId="0" fillId="0" borderId="0" xfId="0" applyNumberFormat="1"/>
    <xf numFmtId="0" fontId="3" fillId="5" borderId="4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179" fontId="3" fillId="0" borderId="1" xfId="1" applyNumberFormat="1" applyFont="1" applyBorder="1" applyAlignment="1">
      <alignment horizontal="right" vertical="center"/>
    </xf>
    <xf numFmtId="179" fontId="2" fillId="0" borderId="1" xfId="1" applyNumberFormat="1" applyFont="1" applyBorder="1" applyAlignment="1">
      <alignment horizontal="right"/>
    </xf>
    <xf numFmtId="179" fontId="3" fillId="3" borderId="1" xfId="1" applyNumberFormat="1" applyFont="1" applyFill="1" applyBorder="1" applyAlignment="1">
      <alignment horizontal="right" vertical="center"/>
    </xf>
    <xf numFmtId="179" fontId="2" fillId="0" borderId="1" xfId="1" applyNumberFormat="1" applyFont="1" applyBorder="1" applyAlignment="1">
      <alignment horizontal="right" vertical="center"/>
    </xf>
    <xf numFmtId="179" fontId="5" fillId="5" borderId="1" xfId="1" applyNumberFormat="1" applyFont="1" applyFill="1" applyBorder="1" applyAlignment="1">
      <alignment horizontal="right"/>
    </xf>
    <xf numFmtId="179" fontId="6" fillId="5" borderId="1" xfId="1" applyNumberFormat="1" applyFont="1" applyFill="1" applyBorder="1" applyAlignment="1">
      <alignment horizontal="right"/>
    </xf>
    <xf numFmtId="179" fontId="2" fillId="0" borderId="4" xfId="1" applyNumberFormat="1" applyFont="1" applyBorder="1" applyAlignment="1">
      <alignment horizontal="right"/>
    </xf>
    <xf numFmtId="179" fontId="3" fillId="0" borderId="1" xfId="1" applyNumberFormat="1" applyFont="1" applyBorder="1" applyAlignment="1">
      <alignment horizontal="right"/>
    </xf>
    <xf numFmtId="179" fontId="3" fillId="5" borderId="1" xfId="1" applyNumberFormat="1" applyFont="1" applyFill="1" applyBorder="1" applyAlignment="1">
      <alignment horizontal="right"/>
    </xf>
    <xf numFmtId="179" fontId="2" fillId="5" borderId="1" xfId="1" applyNumberFormat="1" applyFont="1" applyFill="1" applyBorder="1" applyAlignment="1">
      <alignment horizontal="right"/>
    </xf>
    <xf numFmtId="179" fontId="2" fillId="5" borderId="4" xfId="1" applyNumberFormat="1" applyFont="1" applyFill="1" applyBorder="1" applyAlignment="1">
      <alignment horizontal="right" vertical="center"/>
    </xf>
    <xf numFmtId="179" fontId="2" fillId="0" borderId="4" xfId="1" applyNumberFormat="1" applyFont="1" applyBorder="1" applyAlignment="1">
      <alignment horizontal="right" vertical="center"/>
    </xf>
    <xf numFmtId="179" fontId="11" fillId="6" borderId="7" xfId="1" applyNumberFormat="1" applyFont="1" applyFill="1" applyBorder="1"/>
    <xf numFmtId="179" fontId="12" fillId="6" borderId="8" xfId="1" applyNumberFormat="1" applyFont="1" applyFill="1" applyBorder="1" applyAlignment="1">
      <alignment horizontal="right"/>
    </xf>
    <xf numFmtId="179" fontId="12" fillId="6" borderId="7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 shrinkToFit="1"/>
    </xf>
    <xf numFmtId="0" fontId="11" fillId="6" borderId="10" xfId="0" applyFont="1" applyFill="1" applyBorder="1" applyAlignment="1">
      <alignment horizontal="left" vertical="center" wrapText="1" shrinkToFit="1"/>
    </xf>
    <xf numFmtId="0" fontId="12" fillId="6" borderId="15" xfId="0" applyFont="1" applyFill="1" applyBorder="1" applyAlignment="1">
      <alignment horizontal="justify" vertical="center"/>
    </xf>
    <xf numFmtId="0" fontId="12" fillId="6" borderId="16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right" vertical="center"/>
    </xf>
    <xf numFmtId="0" fontId="10" fillId="0" borderId="0" xfId="0" applyFont="1" applyAlignment="1"/>
    <xf numFmtId="0" fontId="12" fillId="6" borderId="9" xfId="0" applyFont="1" applyFill="1" applyBorder="1" applyAlignment="1">
      <alignment horizontal="justify" vertical="center"/>
    </xf>
    <xf numFmtId="0" fontId="12" fillId="6" borderId="10" xfId="0" applyFont="1" applyFill="1" applyBorder="1" applyAlignment="1">
      <alignment horizontal="justify" vertical="center"/>
    </xf>
    <xf numFmtId="0" fontId="12" fillId="6" borderId="1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8" fillId="0" borderId="0" xfId="0" applyFont="1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75</xdr:row>
      <xdr:rowOff>200025</xdr:rowOff>
    </xdr:from>
    <xdr:to>
      <xdr:col>1</xdr:col>
      <xdr:colOff>1371600</xdr:colOff>
      <xdr:row>75</xdr:row>
      <xdr:rowOff>1190625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411E0B-8743-4550-8521-3DCC6C94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9011900"/>
          <a:ext cx="7715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1590675</xdr:colOff>
      <xdr:row>75</xdr:row>
      <xdr:rowOff>190500</xdr:rowOff>
    </xdr:from>
    <xdr:to>
      <xdr:col>1</xdr:col>
      <xdr:colOff>2686050</xdr:colOff>
      <xdr:row>75</xdr:row>
      <xdr:rowOff>1114425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9A368C0-E0D0-46BE-978F-1A9E3E4D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002375"/>
          <a:ext cx="10953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2600325</xdr:colOff>
      <xdr:row>75</xdr:row>
      <xdr:rowOff>304800</xdr:rowOff>
    </xdr:from>
    <xdr:to>
      <xdr:col>1</xdr:col>
      <xdr:colOff>4638675</xdr:colOff>
      <xdr:row>75</xdr:row>
      <xdr:rowOff>1095375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5BD091F-80E1-4293-B4BF-2609C02A5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9116675"/>
          <a:ext cx="20383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tabSelected="1" workbookViewId="0">
      <selection activeCell="G73" sqref="G73"/>
    </sheetView>
  </sheetViews>
  <sheetFormatPr defaultRowHeight="12.75" x14ac:dyDescent="0.2"/>
  <cols>
    <col min="1" max="1" width="9.7109375" customWidth="1"/>
    <col min="2" max="2" width="71.7109375" customWidth="1"/>
    <col min="3" max="3" width="12.140625" customWidth="1"/>
    <col min="4" max="4" width="17.140625" customWidth="1"/>
    <col min="5" max="5" width="25" customWidth="1"/>
    <col min="6" max="6" width="14" bestFit="1" customWidth="1"/>
    <col min="7" max="7" width="10.140625" bestFit="1" customWidth="1"/>
    <col min="12" max="12" width="26" customWidth="1"/>
  </cols>
  <sheetData>
    <row r="1" spans="1:12" ht="14.25" x14ac:dyDescent="0.2">
      <c r="A1" s="97" t="s">
        <v>21</v>
      </c>
      <c r="B1" s="97"/>
      <c r="C1" s="60"/>
      <c r="D1" s="60"/>
      <c r="E1" s="60" t="s">
        <v>111</v>
      </c>
    </row>
    <row r="4" spans="1:12" ht="33.75" customHeight="1" x14ac:dyDescent="0.2">
      <c r="A4" s="89" t="s">
        <v>107</v>
      </c>
      <c r="B4" s="89"/>
      <c r="C4" s="89"/>
      <c r="D4" s="89"/>
      <c r="E4" s="89"/>
    </row>
    <row r="5" spans="1:12" ht="63" x14ac:dyDescent="0.2">
      <c r="A5" s="25" t="s">
        <v>0</v>
      </c>
      <c r="B5" s="25" t="s">
        <v>1</v>
      </c>
      <c r="C5" s="26" t="s">
        <v>108</v>
      </c>
      <c r="D5" s="26" t="s">
        <v>2</v>
      </c>
      <c r="E5" s="26" t="s">
        <v>98</v>
      </c>
    </row>
    <row r="6" spans="1:12" ht="15.75" x14ac:dyDescent="0.2">
      <c r="A6" s="81" t="s">
        <v>74</v>
      </c>
      <c r="B6" s="82"/>
      <c r="C6" s="82"/>
      <c r="D6" s="82"/>
      <c r="E6" s="83"/>
    </row>
    <row r="7" spans="1:12" ht="18.75" customHeight="1" x14ac:dyDescent="0.2">
      <c r="A7" s="101" t="s">
        <v>24</v>
      </c>
      <c r="B7" s="101"/>
      <c r="C7" s="1"/>
      <c r="D7" s="1"/>
      <c r="E7" s="2"/>
    </row>
    <row r="8" spans="1:12" ht="21" customHeight="1" x14ac:dyDescent="0.2">
      <c r="A8" s="3" t="s">
        <v>11</v>
      </c>
      <c r="B8" s="4" t="s">
        <v>25</v>
      </c>
      <c r="C8" s="5">
        <v>4</v>
      </c>
      <c r="D8" s="20"/>
      <c r="E8" s="61">
        <f>C8*D8</f>
        <v>0</v>
      </c>
      <c r="F8" s="42"/>
      <c r="G8" s="42"/>
      <c r="H8" s="42"/>
      <c r="I8" s="42"/>
    </row>
    <row r="9" spans="1:12" ht="15.75" customHeight="1" x14ac:dyDescent="0.2">
      <c r="A9" s="3" t="s">
        <v>3</v>
      </c>
      <c r="B9" s="4" t="s">
        <v>26</v>
      </c>
      <c r="C9" s="5">
        <v>4</v>
      </c>
      <c r="D9" s="20"/>
      <c r="E9" s="61">
        <f>C9*D9</f>
        <v>0</v>
      </c>
      <c r="F9" s="42"/>
      <c r="G9" s="42"/>
      <c r="H9" s="42"/>
      <c r="I9" s="42"/>
    </row>
    <row r="10" spans="1:12" ht="18" customHeight="1" x14ac:dyDescent="0.2">
      <c r="A10" s="3" t="s">
        <v>4</v>
      </c>
      <c r="B10" s="15" t="s">
        <v>30</v>
      </c>
      <c r="C10" s="41">
        <v>4</v>
      </c>
      <c r="D10" s="20"/>
      <c r="E10" s="61">
        <f>C10*D10</f>
        <v>0</v>
      </c>
      <c r="F10" s="42"/>
      <c r="G10" s="42"/>
      <c r="H10" s="42"/>
      <c r="I10" s="42"/>
    </row>
    <row r="11" spans="1:12" ht="15.75" x14ac:dyDescent="0.25">
      <c r="A11" s="87" t="s">
        <v>5</v>
      </c>
      <c r="B11" s="88"/>
      <c r="C11" s="88"/>
      <c r="D11" s="88"/>
      <c r="E11" s="62">
        <f>SUM(E8:E10)</f>
        <v>0</v>
      </c>
      <c r="F11" s="42"/>
      <c r="G11" s="42"/>
      <c r="H11" s="42"/>
      <c r="I11" s="42"/>
    </row>
    <row r="12" spans="1:12" ht="18.75" customHeight="1" x14ac:dyDescent="0.2">
      <c r="A12" s="86" t="s">
        <v>27</v>
      </c>
      <c r="B12" s="86"/>
      <c r="C12" s="1"/>
      <c r="D12" s="1"/>
      <c r="E12" s="24"/>
      <c r="F12" s="22"/>
      <c r="L12" s="45"/>
    </row>
    <row r="13" spans="1:12" s="16" customFormat="1" ht="16.5" customHeight="1" x14ac:dyDescent="0.2">
      <c r="A13" s="17" t="s">
        <v>6</v>
      </c>
      <c r="B13" s="18" t="s">
        <v>62</v>
      </c>
      <c r="C13" s="19">
        <v>1</v>
      </c>
      <c r="D13" s="20"/>
      <c r="E13" s="63">
        <f>C13*D13</f>
        <v>0</v>
      </c>
      <c r="F13" s="43"/>
    </row>
    <row r="14" spans="1:12" s="16" customFormat="1" ht="18.75" customHeight="1" x14ac:dyDescent="0.2">
      <c r="A14" s="17" t="s">
        <v>7</v>
      </c>
      <c r="B14" s="38" t="s">
        <v>26</v>
      </c>
      <c r="C14" s="19">
        <v>1</v>
      </c>
      <c r="D14" s="20"/>
      <c r="E14" s="63">
        <f>C14*D14</f>
        <v>0</v>
      </c>
    </row>
    <row r="15" spans="1:12" ht="18.75" customHeight="1" x14ac:dyDescent="0.2">
      <c r="A15" s="17" t="s">
        <v>60</v>
      </c>
      <c r="B15" s="39" t="s">
        <v>61</v>
      </c>
      <c r="C15" s="5">
        <v>1</v>
      </c>
      <c r="D15" s="20"/>
      <c r="E15" s="63">
        <f>C15*D15</f>
        <v>0</v>
      </c>
    </row>
    <row r="16" spans="1:12" ht="15.75" x14ac:dyDescent="0.2">
      <c r="A16" s="87" t="s">
        <v>8</v>
      </c>
      <c r="B16" s="88"/>
      <c r="C16" s="88"/>
      <c r="D16" s="88"/>
      <c r="E16" s="64">
        <f>SUM(E13:E15)</f>
        <v>0</v>
      </c>
    </row>
    <row r="17" spans="1:9" ht="18.75" customHeight="1" x14ac:dyDescent="0.2">
      <c r="A17" s="86" t="s">
        <v>106</v>
      </c>
      <c r="B17" s="86"/>
      <c r="C17" s="1"/>
      <c r="D17" s="1"/>
      <c r="E17" s="24"/>
      <c r="I17" s="22"/>
    </row>
    <row r="18" spans="1:9" ht="24" customHeight="1" x14ac:dyDescent="0.2">
      <c r="A18" s="5" t="s">
        <v>9</v>
      </c>
      <c r="B18" s="14" t="s">
        <v>77</v>
      </c>
      <c r="C18" s="5">
        <v>1</v>
      </c>
      <c r="D18" s="20"/>
      <c r="E18" s="61">
        <f>C18*D18</f>
        <v>0</v>
      </c>
      <c r="F18" s="22"/>
      <c r="I18" s="22"/>
    </row>
    <row r="19" spans="1:9" ht="32.25" customHeight="1" x14ac:dyDescent="0.2">
      <c r="A19" s="5" t="s">
        <v>10</v>
      </c>
      <c r="B19" s="47" t="s">
        <v>78</v>
      </c>
      <c r="C19" s="5">
        <v>1</v>
      </c>
      <c r="D19" s="20"/>
      <c r="E19" s="61">
        <f>C19*D19</f>
        <v>0</v>
      </c>
    </row>
    <row r="20" spans="1:9" ht="25.5" customHeight="1" x14ac:dyDescent="0.2">
      <c r="A20" s="5" t="s">
        <v>12</v>
      </c>
      <c r="B20" s="14" t="s">
        <v>63</v>
      </c>
      <c r="C20" s="5">
        <v>1</v>
      </c>
      <c r="D20" s="20"/>
      <c r="E20" s="61">
        <f>C20*D20</f>
        <v>0</v>
      </c>
    </row>
    <row r="21" spans="1:9" ht="15.75" x14ac:dyDescent="0.25">
      <c r="A21" s="96" t="s">
        <v>99</v>
      </c>
      <c r="B21" s="96"/>
      <c r="C21" s="96"/>
      <c r="D21" s="96"/>
      <c r="E21" s="62">
        <f>SUM(E18:E20)</f>
        <v>0</v>
      </c>
    </row>
    <row r="22" spans="1:9" ht="15.75" customHeight="1" x14ac:dyDescent="0.2">
      <c r="A22" s="81" t="s">
        <v>75</v>
      </c>
      <c r="B22" s="82"/>
      <c r="C22" s="82"/>
      <c r="D22" s="82"/>
      <c r="E22" s="83"/>
    </row>
    <row r="23" spans="1:9" ht="20.25" customHeight="1" x14ac:dyDescent="0.2">
      <c r="A23" s="86" t="s">
        <v>83</v>
      </c>
      <c r="B23" s="86"/>
      <c r="C23" s="1"/>
      <c r="D23" s="1"/>
      <c r="E23" s="1"/>
    </row>
    <row r="24" spans="1:9" ht="20.25" customHeight="1" x14ac:dyDescent="0.25">
      <c r="A24" s="21" t="s">
        <v>16</v>
      </c>
      <c r="B24" s="55" t="s">
        <v>28</v>
      </c>
      <c r="C24" s="19"/>
      <c r="D24" s="23"/>
      <c r="E24" s="62">
        <f>E25+E26</f>
        <v>0</v>
      </c>
      <c r="F24" s="22"/>
    </row>
    <row r="25" spans="1:9" ht="15" customHeight="1" x14ac:dyDescent="0.2">
      <c r="A25" s="3" t="s">
        <v>17</v>
      </c>
      <c r="B25" s="47" t="s">
        <v>29</v>
      </c>
      <c r="C25" s="48">
        <v>4</v>
      </c>
      <c r="D25" s="49"/>
      <c r="E25" s="65">
        <f>C25*D25</f>
        <v>0</v>
      </c>
      <c r="F25" s="22"/>
    </row>
    <row r="26" spans="1:9" ht="15" customHeight="1" x14ac:dyDescent="0.2">
      <c r="A26" s="3" t="s">
        <v>85</v>
      </c>
      <c r="B26" s="47" t="s">
        <v>103</v>
      </c>
      <c r="C26" s="48">
        <v>20</v>
      </c>
      <c r="D26" s="49"/>
      <c r="E26" s="65">
        <f>C26*D26</f>
        <v>0</v>
      </c>
      <c r="F26" s="22"/>
      <c r="G26" s="22"/>
    </row>
    <row r="27" spans="1:9" ht="15.75" x14ac:dyDescent="0.25">
      <c r="A27" s="21" t="s">
        <v>18</v>
      </c>
      <c r="B27" s="50" t="s">
        <v>80</v>
      </c>
      <c r="C27" s="51"/>
      <c r="D27" s="49"/>
      <c r="E27" s="66">
        <f>E28+E29</f>
        <v>0</v>
      </c>
    </row>
    <row r="28" spans="1:9" ht="15" customHeight="1" x14ac:dyDescent="0.2">
      <c r="A28" s="3" t="s">
        <v>19</v>
      </c>
      <c r="B28" s="47" t="s">
        <v>79</v>
      </c>
      <c r="C28" s="48">
        <v>1</v>
      </c>
      <c r="D28" s="49"/>
      <c r="E28" s="65">
        <f>C28*D28</f>
        <v>0</v>
      </c>
      <c r="F28" s="22"/>
    </row>
    <row r="29" spans="1:9" ht="15" customHeight="1" x14ac:dyDescent="0.2">
      <c r="A29" s="3" t="s">
        <v>20</v>
      </c>
      <c r="B29" s="47" t="s">
        <v>104</v>
      </c>
      <c r="C29" s="48">
        <v>20</v>
      </c>
      <c r="D29" s="49"/>
      <c r="E29" s="65">
        <f>C29*D29</f>
        <v>0</v>
      </c>
    </row>
    <row r="30" spans="1:9" ht="15" customHeight="1" x14ac:dyDescent="0.25">
      <c r="A30" s="84" t="s">
        <v>100</v>
      </c>
      <c r="B30" s="85"/>
      <c r="C30" s="85"/>
      <c r="D30" s="85"/>
      <c r="E30" s="67">
        <f>E24+E27</f>
        <v>0</v>
      </c>
    </row>
    <row r="31" spans="1:9" ht="19.5" customHeight="1" x14ac:dyDescent="0.2">
      <c r="A31" s="86" t="s">
        <v>97</v>
      </c>
      <c r="B31" s="86"/>
      <c r="C31" s="1"/>
      <c r="D31" s="1"/>
      <c r="E31" s="1"/>
    </row>
    <row r="32" spans="1:9" ht="21.75" customHeight="1" x14ac:dyDescent="0.25">
      <c r="A32" s="29" t="s">
        <v>31</v>
      </c>
      <c r="B32" s="32" t="s">
        <v>105</v>
      </c>
      <c r="C32" s="28"/>
      <c r="D32" s="28"/>
      <c r="E32" s="62">
        <f>SUM(E33:E38)</f>
        <v>0</v>
      </c>
    </row>
    <row r="33" spans="1:10" ht="15" customHeight="1" x14ac:dyDescent="0.2">
      <c r="A33" s="30" t="s">
        <v>35</v>
      </c>
      <c r="B33" s="31" t="s">
        <v>72</v>
      </c>
      <c r="C33" s="5">
        <v>1</v>
      </c>
      <c r="D33" s="20"/>
      <c r="E33" s="68">
        <f t="shared" ref="E33:E38" si="0">C33*D33</f>
        <v>0</v>
      </c>
    </row>
    <row r="34" spans="1:10" ht="32.25" customHeight="1" x14ac:dyDescent="0.2">
      <c r="A34" s="30" t="s">
        <v>36</v>
      </c>
      <c r="B34" s="27" t="s">
        <v>110</v>
      </c>
      <c r="C34" s="5">
        <v>1</v>
      </c>
      <c r="D34" s="20"/>
      <c r="E34" s="68">
        <f t="shared" si="0"/>
        <v>0</v>
      </c>
      <c r="F34" s="42"/>
    </row>
    <row r="35" spans="1:10" ht="15" customHeight="1" x14ac:dyDescent="0.2">
      <c r="A35" s="30" t="s">
        <v>37</v>
      </c>
      <c r="B35" s="31" t="s">
        <v>32</v>
      </c>
      <c r="C35" s="5">
        <v>1</v>
      </c>
      <c r="D35" s="20"/>
      <c r="E35" s="68">
        <f t="shared" si="0"/>
        <v>0</v>
      </c>
    </row>
    <row r="36" spans="1:10" ht="15" customHeight="1" x14ac:dyDescent="0.2">
      <c r="A36" s="30" t="s">
        <v>38</v>
      </c>
      <c r="B36" s="31" t="s">
        <v>33</v>
      </c>
      <c r="C36" s="52">
        <v>10000</v>
      </c>
      <c r="D36" s="20"/>
      <c r="E36" s="68">
        <f t="shared" si="0"/>
        <v>0</v>
      </c>
      <c r="F36" s="42"/>
    </row>
    <row r="37" spans="1:10" ht="15" customHeight="1" x14ac:dyDescent="0.2">
      <c r="A37" s="30" t="s">
        <v>39</v>
      </c>
      <c r="B37" s="31" t="s">
        <v>34</v>
      </c>
      <c r="C37" s="5">
        <v>1</v>
      </c>
      <c r="D37" s="20"/>
      <c r="E37" s="68">
        <f t="shared" si="0"/>
        <v>0</v>
      </c>
    </row>
    <row r="38" spans="1:10" ht="33.75" customHeight="1" x14ac:dyDescent="0.2">
      <c r="A38" s="30" t="s">
        <v>47</v>
      </c>
      <c r="B38" s="47" t="s">
        <v>90</v>
      </c>
      <c r="C38" s="48">
        <v>4</v>
      </c>
      <c r="D38" s="20"/>
      <c r="E38" s="69">
        <f t="shared" si="0"/>
        <v>0</v>
      </c>
      <c r="F38" s="42"/>
    </row>
    <row r="39" spans="1:10" ht="17.25" customHeight="1" x14ac:dyDescent="0.25">
      <c r="A39" s="29" t="s">
        <v>48</v>
      </c>
      <c r="B39" s="33" t="s">
        <v>89</v>
      </c>
      <c r="C39" s="28"/>
      <c r="D39" s="20"/>
      <c r="E39" s="62">
        <f>SUM(E40:E45)</f>
        <v>0</v>
      </c>
    </row>
    <row r="40" spans="1:10" ht="17.25" customHeight="1" x14ac:dyDescent="0.2">
      <c r="A40" s="30" t="s">
        <v>54</v>
      </c>
      <c r="B40" s="31" t="s">
        <v>72</v>
      </c>
      <c r="C40" s="48">
        <v>1</v>
      </c>
      <c r="D40" s="20"/>
      <c r="E40" s="68">
        <f t="shared" ref="E40:E45" si="1">C40*D40</f>
        <v>0</v>
      </c>
    </row>
    <row r="41" spans="1:10" ht="36" customHeight="1" x14ac:dyDescent="0.2">
      <c r="A41" s="30" t="s">
        <v>55</v>
      </c>
      <c r="B41" s="53" t="s">
        <v>109</v>
      </c>
      <c r="C41" s="48">
        <v>1</v>
      </c>
      <c r="D41" s="20"/>
      <c r="E41" s="69">
        <f t="shared" si="1"/>
        <v>0</v>
      </c>
      <c r="F41" s="22"/>
      <c r="G41" s="22"/>
      <c r="H41" s="22"/>
      <c r="I41" s="22"/>
      <c r="J41" s="22"/>
    </row>
    <row r="42" spans="1:10" ht="17.25" customHeight="1" x14ac:dyDescent="0.2">
      <c r="A42" s="30" t="s">
        <v>56</v>
      </c>
      <c r="B42" s="37" t="s">
        <v>32</v>
      </c>
      <c r="C42" s="48">
        <v>1</v>
      </c>
      <c r="D42" s="20"/>
      <c r="E42" s="68">
        <f t="shared" si="1"/>
        <v>0</v>
      </c>
      <c r="F42" s="22"/>
    </row>
    <row r="43" spans="1:10" ht="17.25" customHeight="1" x14ac:dyDescent="0.2">
      <c r="A43" s="30" t="s">
        <v>57</v>
      </c>
      <c r="B43" s="37" t="s">
        <v>33</v>
      </c>
      <c r="C43" s="52">
        <v>6000</v>
      </c>
      <c r="D43" s="20"/>
      <c r="E43" s="68">
        <f t="shared" si="1"/>
        <v>0</v>
      </c>
    </row>
    <row r="44" spans="1:10" ht="17.25" customHeight="1" x14ac:dyDescent="0.2">
      <c r="A44" s="30" t="s">
        <v>58</v>
      </c>
      <c r="B44" s="37" t="s">
        <v>34</v>
      </c>
      <c r="C44" s="48">
        <v>1</v>
      </c>
      <c r="D44" s="20"/>
      <c r="E44" s="68">
        <f t="shared" si="1"/>
        <v>0</v>
      </c>
    </row>
    <row r="45" spans="1:10" ht="31.5" customHeight="1" x14ac:dyDescent="0.2">
      <c r="A45" s="30" t="s">
        <v>59</v>
      </c>
      <c r="B45" s="53" t="s">
        <v>91</v>
      </c>
      <c r="C45" s="48">
        <v>2</v>
      </c>
      <c r="D45" s="20"/>
      <c r="E45" s="69">
        <f t="shared" si="1"/>
        <v>0</v>
      </c>
    </row>
    <row r="46" spans="1:10" ht="21.75" customHeight="1" x14ac:dyDescent="0.25">
      <c r="A46" s="29" t="s">
        <v>64</v>
      </c>
      <c r="B46" s="40" t="s">
        <v>65</v>
      </c>
      <c r="C46" s="48"/>
      <c r="D46" s="20"/>
      <c r="E46" s="70">
        <f>SUM(E47:E52)</f>
        <v>0</v>
      </c>
    </row>
    <row r="47" spans="1:10" ht="18" customHeight="1" x14ac:dyDescent="0.2">
      <c r="A47" s="30" t="s">
        <v>67</v>
      </c>
      <c r="B47" s="37" t="s">
        <v>66</v>
      </c>
      <c r="C47" s="48">
        <v>1</v>
      </c>
      <c r="D47" s="20"/>
      <c r="E47" s="68">
        <f t="shared" ref="E47:E52" si="2">C47*D47</f>
        <v>0</v>
      </c>
    </row>
    <row r="48" spans="1:10" ht="16.5" customHeight="1" x14ac:dyDescent="0.2">
      <c r="A48" s="30" t="s">
        <v>68</v>
      </c>
      <c r="B48" s="54" t="s">
        <v>86</v>
      </c>
      <c r="C48" s="48">
        <v>1</v>
      </c>
      <c r="D48" s="20"/>
      <c r="E48" s="68">
        <f t="shared" si="2"/>
        <v>0</v>
      </c>
    </row>
    <row r="49" spans="1:6" ht="18.75" customHeight="1" x14ac:dyDescent="0.2">
      <c r="A49" s="30" t="s">
        <v>69</v>
      </c>
      <c r="B49" s="37" t="s">
        <v>32</v>
      </c>
      <c r="C49" s="48">
        <v>1</v>
      </c>
      <c r="D49" s="20"/>
      <c r="E49" s="68">
        <f t="shared" si="2"/>
        <v>0</v>
      </c>
    </row>
    <row r="50" spans="1:6" ht="20.25" customHeight="1" x14ac:dyDescent="0.2">
      <c r="A50" s="30" t="s">
        <v>70</v>
      </c>
      <c r="B50" s="37" t="s">
        <v>84</v>
      </c>
      <c r="C50" s="52">
        <v>10000</v>
      </c>
      <c r="D50" s="20"/>
      <c r="E50" s="68">
        <f t="shared" si="2"/>
        <v>0</v>
      </c>
      <c r="F50" s="42"/>
    </row>
    <row r="51" spans="1:6" ht="20.25" customHeight="1" x14ac:dyDescent="0.2">
      <c r="A51" s="30" t="s">
        <v>71</v>
      </c>
      <c r="B51" s="54" t="s">
        <v>82</v>
      </c>
      <c r="C51" s="48">
        <v>1</v>
      </c>
      <c r="D51" s="20"/>
      <c r="E51" s="65">
        <f t="shared" si="2"/>
        <v>0</v>
      </c>
      <c r="F51" s="42"/>
    </row>
    <row r="52" spans="1:6" ht="19.5" customHeight="1" x14ac:dyDescent="0.2">
      <c r="A52" s="30" t="s">
        <v>81</v>
      </c>
      <c r="B52" s="37" t="s">
        <v>34</v>
      </c>
      <c r="C52" s="48">
        <v>1</v>
      </c>
      <c r="D52" s="20"/>
      <c r="E52" s="68">
        <f t="shared" si="2"/>
        <v>0</v>
      </c>
    </row>
    <row r="53" spans="1:6" ht="19.5" customHeight="1" x14ac:dyDescent="0.25">
      <c r="A53" s="84" t="s">
        <v>102</v>
      </c>
      <c r="B53" s="85"/>
      <c r="C53" s="85"/>
      <c r="D53" s="85"/>
      <c r="E53" s="67">
        <f>E46+E39+E32</f>
        <v>0</v>
      </c>
    </row>
    <row r="54" spans="1:6" ht="23.25" customHeight="1" x14ac:dyDescent="0.2">
      <c r="A54" s="81" t="s">
        <v>92</v>
      </c>
      <c r="B54" s="82"/>
      <c r="C54" s="82"/>
      <c r="D54" s="82"/>
      <c r="E54" s="83"/>
    </row>
    <row r="55" spans="1:6" ht="18" customHeight="1" x14ac:dyDescent="0.2">
      <c r="A55" s="86" t="s">
        <v>96</v>
      </c>
      <c r="B55" s="86"/>
      <c r="C55" s="1"/>
      <c r="D55" s="1"/>
      <c r="E55" s="1"/>
    </row>
    <row r="56" spans="1:6" ht="15" customHeight="1" x14ac:dyDescent="0.2">
      <c r="A56" s="30" t="s">
        <v>40</v>
      </c>
      <c r="B56" s="31" t="s">
        <v>93</v>
      </c>
      <c r="C56" s="41">
        <v>5</v>
      </c>
      <c r="D56" s="20"/>
      <c r="E56" s="68">
        <f>C56*D56</f>
        <v>0</v>
      </c>
      <c r="F56" s="22"/>
    </row>
    <row r="57" spans="1:6" ht="15" customHeight="1" x14ac:dyDescent="0.2">
      <c r="A57" s="30" t="s">
        <v>41</v>
      </c>
      <c r="B57" s="31" t="s">
        <v>94</v>
      </c>
      <c r="C57" s="41">
        <v>5</v>
      </c>
      <c r="D57" s="20"/>
      <c r="E57" s="68">
        <f>C57*D57</f>
        <v>0</v>
      </c>
    </row>
    <row r="58" spans="1:6" ht="15" customHeight="1" x14ac:dyDescent="0.2">
      <c r="A58" s="30" t="s">
        <v>43</v>
      </c>
      <c r="B58" s="31" t="s">
        <v>42</v>
      </c>
      <c r="C58" s="41">
        <v>10</v>
      </c>
      <c r="D58" s="20"/>
      <c r="E58" s="68">
        <f>C58*D58</f>
        <v>0</v>
      </c>
    </row>
    <row r="59" spans="1:6" ht="15" customHeight="1" x14ac:dyDescent="0.2">
      <c r="A59" s="34" t="s">
        <v>44</v>
      </c>
      <c r="B59" s="35" t="s">
        <v>95</v>
      </c>
      <c r="C59" s="41">
        <v>300</v>
      </c>
      <c r="D59" s="20"/>
      <c r="E59" s="68">
        <f>C59*D59</f>
        <v>0</v>
      </c>
      <c r="F59" s="22"/>
    </row>
    <row r="60" spans="1:6" ht="19.5" customHeight="1" x14ac:dyDescent="0.25">
      <c r="A60" s="84" t="s">
        <v>101</v>
      </c>
      <c r="B60" s="85"/>
      <c r="C60" s="85"/>
      <c r="D60" s="85"/>
      <c r="E60" s="62">
        <f>SUM(E56:E59)</f>
        <v>0</v>
      </c>
      <c r="F60" s="22"/>
    </row>
    <row r="61" spans="1:6" ht="17.25" customHeight="1" x14ac:dyDescent="0.2">
      <c r="A61" s="81" t="s">
        <v>76</v>
      </c>
      <c r="B61" s="82"/>
      <c r="C61" s="82"/>
      <c r="D61" s="82"/>
      <c r="E61" s="83"/>
    </row>
    <row r="62" spans="1:6" ht="20.25" customHeight="1" x14ac:dyDescent="0.2">
      <c r="A62" s="78" t="s">
        <v>45</v>
      </c>
      <c r="B62" s="79"/>
      <c r="C62" s="79"/>
      <c r="D62" s="79"/>
      <c r="E62" s="80"/>
      <c r="F62" s="22"/>
    </row>
    <row r="63" spans="1:6" ht="35.25" customHeight="1" x14ac:dyDescent="0.2">
      <c r="A63" s="30" t="s">
        <v>46</v>
      </c>
      <c r="B63" s="56" t="s">
        <v>87</v>
      </c>
      <c r="C63" s="41">
        <v>2</v>
      </c>
      <c r="D63" s="20"/>
      <c r="E63" s="64">
        <f>C63*D63</f>
        <v>0</v>
      </c>
    </row>
    <row r="64" spans="1:6" ht="21.75" customHeight="1" x14ac:dyDescent="0.2">
      <c r="A64" s="78" t="s">
        <v>49</v>
      </c>
      <c r="B64" s="79"/>
      <c r="C64" s="79"/>
      <c r="D64" s="79"/>
      <c r="E64" s="80"/>
    </row>
    <row r="65" spans="1:7" ht="36.75" customHeight="1" x14ac:dyDescent="0.2">
      <c r="A65" s="30" t="s">
        <v>50</v>
      </c>
      <c r="B65" s="56" t="s">
        <v>88</v>
      </c>
      <c r="C65" s="41">
        <v>1</v>
      </c>
      <c r="D65" s="20"/>
      <c r="E65" s="64">
        <f>C65*D65</f>
        <v>0</v>
      </c>
    </row>
    <row r="66" spans="1:7" ht="17.25" customHeight="1" x14ac:dyDescent="0.2">
      <c r="A66" s="78" t="s">
        <v>51</v>
      </c>
      <c r="B66" s="79"/>
      <c r="C66" s="79"/>
      <c r="D66" s="79"/>
      <c r="E66" s="80"/>
    </row>
    <row r="67" spans="1:7" ht="30.75" customHeight="1" x14ac:dyDescent="0.2">
      <c r="A67" s="34" t="s">
        <v>52</v>
      </c>
      <c r="B67" s="36" t="s">
        <v>53</v>
      </c>
      <c r="C67" s="58">
        <v>2</v>
      </c>
      <c r="D67" s="59"/>
      <c r="E67" s="71">
        <f>C67*D67</f>
        <v>0</v>
      </c>
      <c r="G67" s="44"/>
    </row>
    <row r="68" spans="1:7" ht="21" customHeight="1" thickBot="1" x14ac:dyDescent="0.25">
      <c r="A68" s="84" t="s">
        <v>73</v>
      </c>
      <c r="B68" s="85"/>
      <c r="C68" s="85"/>
      <c r="D68" s="85"/>
      <c r="E68" s="72">
        <f>SUM(E63:E63)+SUM(E65:E65)+E67</f>
        <v>0</v>
      </c>
    </row>
    <row r="69" spans="1:7" ht="15.75" customHeight="1" thickBot="1" x14ac:dyDescent="0.3">
      <c r="A69" s="92" t="s">
        <v>13</v>
      </c>
      <c r="B69" s="93"/>
      <c r="C69" s="93"/>
      <c r="D69" s="93"/>
      <c r="E69" s="73">
        <f>E11+E16+E21+E30+E53+E60+E68</f>
        <v>0</v>
      </c>
    </row>
    <row r="70" spans="1:7" ht="15" customHeight="1" thickBot="1" x14ac:dyDescent="0.3">
      <c r="A70" s="98" t="s">
        <v>14</v>
      </c>
      <c r="B70" s="99"/>
      <c r="C70" s="99"/>
      <c r="D70" s="100"/>
      <c r="E70" s="74">
        <f>E69*0.25</f>
        <v>0</v>
      </c>
      <c r="F70" s="46"/>
    </row>
    <row r="71" spans="1:7" ht="15.75" customHeight="1" thickBot="1" x14ac:dyDescent="0.25">
      <c r="A71" s="94" t="s">
        <v>15</v>
      </c>
      <c r="B71" s="95"/>
      <c r="C71" s="95"/>
      <c r="D71" s="95"/>
      <c r="E71" s="75">
        <f>E69+E70</f>
        <v>0</v>
      </c>
      <c r="F71" s="46"/>
    </row>
    <row r="72" spans="1:7" ht="15" x14ac:dyDescent="0.2">
      <c r="A72" s="6"/>
      <c r="B72" s="7"/>
      <c r="C72" s="9"/>
      <c r="D72" s="9"/>
      <c r="E72" s="10"/>
    </row>
    <row r="73" spans="1:7" x14ac:dyDescent="0.2">
      <c r="A73" s="12"/>
      <c r="B73" s="12"/>
      <c r="C73" s="12"/>
      <c r="D73" s="12"/>
      <c r="E73" s="12"/>
      <c r="F73" s="46"/>
    </row>
    <row r="74" spans="1:7" ht="17.25" customHeight="1" x14ac:dyDescent="0.2">
      <c r="A74" s="76" t="s">
        <v>22</v>
      </c>
      <c r="B74" s="77"/>
      <c r="C74" s="76" t="s">
        <v>23</v>
      </c>
      <c r="D74" s="76"/>
      <c r="E74" s="76"/>
      <c r="F74" s="57"/>
      <c r="G74" s="44"/>
    </row>
    <row r="75" spans="1:7" ht="17.25" customHeight="1" x14ac:dyDescent="0.2">
      <c r="A75" s="103"/>
      <c r="B75" s="103"/>
      <c r="C75" s="103"/>
      <c r="D75" s="103"/>
      <c r="E75" s="103"/>
      <c r="F75" s="57"/>
      <c r="G75" s="44"/>
    </row>
    <row r="76" spans="1:7" ht="105" customHeight="1" x14ac:dyDescent="0.2">
      <c r="A76" s="90"/>
      <c r="B76" s="90"/>
      <c r="C76" s="90"/>
      <c r="D76" s="90"/>
      <c r="E76" s="10"/>
      <c r="F76" s="22"/>
    </row>
    <row r="77" spans="1:7" ht="15" x14ac:dyDescent="0.2">
      <c r="A77" s="6"/>
      <c r="B77" s="7"/>
      <c r="C77" s="9"/>
      <c r="D77" s="9"/>
      <c r="E77" s="10"/>
      <c r="F77" s="22"/>
    </row>
    <row r="78" spans="1:7" ht="15" x14ac:dyDescent="0.2">
      <c r="A78" s="6"/>
      <c r="B78" s="102"/>
      <c r="C78" s="102"/>
      <c r="D78" s="102"/>
      <c r="E78" s="10"/>
    </row>
    <row r="79" spans="1:7" ht="15" x14ac:dyDescent="0.2">
      <c r="A79" s="6"/>
      <c r="B79" s="7"/>
      <c r="C79" s="9"/>
      <c r="D79" s="9"/>
      <c r="E79" s="10"/>
    </row>
    <row r="80" spans="1:7" ht="15" x14ac:dyDescent="0.2">
      <c r="A80" s="6"/>
      <c r="B80" s="7"/>
      <c r="C80" s="9"/>
      <c r="D80" s="9"/>
      <c r="E80" s="10"/>
    </row>
    <row r="81" spans="1:5" ht="15" x14ac:dyDescent="0.2">
      <c r="A81" s="90"/>
      <c r="B81" s="90"/>
      <c r="C81" s="90"/>
      <c r="D81" s="90"/>
      <c r="E81" s="11"/>
    </row>
    <row r="82" spans="1:5" x14ac:dyDescent="0.2">
      <c r="A82" s="12"/>
      <c r="B82" s="12"/>
      <c r="C82" s="12"/>
      <c r="D82" s="12"/>
      <c r="E82" s="12"/>
    </row>
    <row r="83" spans="1:5" ht="15.75" x14ac:dyDescent="0.2">
      <c r="A83" s="91"/>
      <c r="B83" s="91"/>
      <c r="C83" s="7"/>
      <c r="D83" s="7"/>
      <c r="E83" s="8"/>
    </row>
    <row r="84" spans="1:5" ht="15" x14ac:dyDescent="0.2">
      <c r="A84" s="9"/>
      <c r="B84" s="13"/>
      <c r="C84" s="9"/>
      <c r="D84" s="9"/>
      <c r="E84" s="11"/>
    </row>
    <row r="85" spans="1:5" ht="15" x14ac:dyDescent="0.2">
      <c r="A85" s="9"/>
      <c r="B85" s="13"/>
      <c r="C85" s="9"/>
      <c r="D85" s="9"/>
      <c r="E85" s="11"/>
    </row>
    <row r="86" spans="1:5" ht="15" x14ac:dyDescent="0.2">
      <c r="A86" s="9"/>
      <c r="B86" s="13"/>
      <c r="C86" s="9"/>
      <c r="D86" s="9"/>
      <c r="E86" s="11"/>
    </row>
    <row r="87" spans="1:5" ht="15" x14ac:dyDescent="0.2">
      <c r="A87" s="9"/>
      <c r="B87" s="13"/>
      <c r="C87" s="9"/>
      <c r="D87" s="9"/>
      <c r="E87" s="11"/>
    </row>
    <row r="88" spans="1:5" ht="15" x14ac:dyDescent="0.2">
      <c r="E88" s="11"/>
    </row>
  </sheetData>
  <mergeCells count="32">
    <mergeCell ref="A75:B75"/>
    <mergeCell ref="C75:E75"/>
    <mergeCell ref="A1:B1"/>
    <mergeCell ref="A17:B17"/>
    <mergeCell ref="A70:D70"/>
    <mergeCell ref="A23:B23"/>
    <mergeCell ref="A30:D30"/>
    <mergeCell ref="A7:B7"/>
    <mergeCell ref="A11:D11"/>
    <mergeCell ref="A6:E6"/>
    <mergeCell ref="A22:E22"/>
    <mergeCell ref="A31:B31"/>
    <mergeCell ref="A4:E4"/>
    <mergeCell ref="A60:D60"/>
    <mergeCell ref="A68:D68"/>
    <mergeCell ref="A81:D81"/>
    <mergeCell ref="A83:B83"/>
    <mergeCell ref="A76:D76"/>
    <mergeCell ref="A69:D69"/>
    <mergeCell ref="A71:D71"/>
    <mergeCell ref="A21:D21"/>
    <mergeCell ref="A64:E64"/>
    <mergeCell ref="C74:E74"/>
    <mergeCell ref="A74:B74"/>
    <mergeCell ref="A62:E62"/>
    <mergeCell ref="A54:E54"/>
    <mergeCell ref="A53:D53"/>
    <mergeCell ref="A12:B12"/>
    <mergeCell ref="A16:D16"/>
    <mergeCell ref="A66:E66"/>
    <mergeCell ref="A55:B55"/>
    <mergeCell ref="A61:E61"/>
  </mergeCells>
  <phoneticPr fontId="0" type="noConversion"/>
  <pageMargins left="0.75" right="0.75" top="1" bottom="1" header="0.5" footer="0.5"/>
  <pageSetup paperSize="8" scale="59" orientation="portrait" horizontalDpi="4294967293" r:id="rId1"/>
  <headerFooter alignWithMargins="0"/>
  <ignoredErrors>
    <ignoredError sqref="E24 E27 E39 E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kulTura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šebečić</dc:creator>
  <cp:lastModifiedBy>Maja Gornik</cp:lastModifiedBy>
  <cp:lastPrinted>2020-05-18T13:34:19Z</cp:lastPrinted>
  <dcterms:created xsi:type="dcterms:W3CDTF">2018-10-09T09:01:39Z</dcterms:created>
  <dcterms:modified xsi:type="dcterms:W3CDTF">2020-05-18T13:35:23Z</dcterms:modified>
</cp:coreProperties>
</file>